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й квартал" sheetId="2" r:id="rId1"/>
    <sheet name="2-й квартал" sheetId="8" r:id="rId2"/>
    <sheet name="3-й квартал" sheetId="9" r:id="rId3"/>
    <sheet name="год" sheetId="10" r:id="rId4"/>
    <sheet name="Лист3" sheetId="3" r:id="rId5"/>
    <sheet name="Лист1" sheetId="4" r:id="rId6"/>
  </sheets>
  <calcPr calcId="124519"/>
</workbook>
</file>

<file path=xl/calcChain.xml><?xml version="1.0" encoding="utf-8"?>
<calcChain xmlns="http://schemas.openxmlformats.org/spreadsheetml/2006/main">
  <c r="F40" i="2"/>
  <c r="F36"/>
  <c r="E36"/>
  <c r="D43" i="10" l="1"/>
  <c r="D18"/>
  <c r="D12"/>
  <c r="E44"/>
  <c r="F44" s="1"/>
  <c r="D41"/>
  <c r="D39"/>
  <c r="E36"/>
  <c r="F36" s="1"/>
  <c r="D35"/>
  <c r="E32"/>
  <c r="F32" s="1"/>
  <c r="D31"/>
  <c r="D29"/>
  <c r="D27"/>
  <c r="D26"/>
  <c r="D25"/>
  <c r="D23"/>
  <c r="D22"/>
  <c r="D21"/>
  <c r="D20"/>
  <c r="D19"/>
  <c r="D17"/>
  <c r="D15"/>
  <c r="D14"/>
  <c r="D11"/>
  <c r="D10"/>
  <c r="D8"/>
  <c r="D7"/>
  <c r="E44" i="9"/>
  <c r="F44" s="1"/>
  <c r="D43"/>
  <c r="D41"/>
  <c r="D39"/>
  <c r="E36"/>
  <c r="F36" s="1"/>
  <c r="D35"/>
  <c r="E32"/>
  <c r="F32" s="1"/>
  <c r="D31"/>
  <c r="D29"/>
  <c r="D27"/>
  <c r="D26"/>
  <c r="D25"/>
  <c r="D23"/>
  <c r="D22"/>
  <c r="D21"/>
  <c r="D20"/>
  <c r="D19"/>
  <c r="D17"/>
  <c r="D15"/>
  <c r="D14"/>
  <c r="D11"/>
  <c r="D10"/>
  <c r="D8"/>
  <c r="D7"/>
  <c r="E44" i="8"/>
  <c r="F44" s="1"/>
  <c r="D43"/>
  <c r="D41"/>
  <c r="D39"/>
  <c r="F36"/>
  <c r="E36"/>
  <c r="D35"/>
  <c r="E32"/>
  <c r="F32" s="1"/>
  <c r="D31"/>
  <c r="D29"/>
  <c r="D27"/>
  <c r="D26"/>
  <c r="D25"/>
  <c r="D23"/>
  <c r="D22"/>
  <c r="D21"/>
  <c r="D20"/>
  <c r="D19"/>
  <c r="D17"/>
  <c r="D15"/>
  <c r="D14"/>
  <c r="D11"/>
  <c r="D10"/>
  <c r="D8"/>
  <c r="D7"/>
  <c r="D24" i="2"/>
  <c r="E48"/>
  <c r="F48" s="1"/>
  <c r="E40"/>
  <c r="D39"/>
  <c r="D47"/>
  <c r="D45"/>
  <c r="D43"/>
  <c r="D33"/>
  <c r="D30"/>
  <c r="D29"/>
  <c r="D28"/>
  <c r="D26"/>
  <c r="D25"/>
  <c r="D23"/>
  <c r="D22"/>
  <c r="D20"/>
  <c r="D15"/>
  <c r="D14"/>
  <c r="D8"/>
  <c r="D7"/>
  <c r="D12"/>
  <c r="D11"/>
</calcChain>
</file>

<file path=xl/sharedStrings.xml><?xml version="1.0" encoding="utf-8"?>
<sst xmlns="http://schemas.openxmlformats.org/spreadsheetml/2006/main" count="204" uniqueCount="59">
  <si>
    <t>Показатели</t>
  </si>
  <si>
    <t xml:space="preserve">Достижение плановых показателей </t>
  </si>
  <si>
    <t>Балл</t>
  </si>
  <si>
    <t>Средний балл по учреждению</t>
  </si>
  <si>
    <t>план</t>
  </si>
  <si>
    <t>факт</t>
  </si>
  <si>
    <t>Значение выполнения показателей качества, объема муниципальных услуг (работ),%</t>
  </si>
  <si>
    <t>4=3/2*100</t>
  </si>
  <si>
    <t>Администрация Златоустовского городского округа</t>
  </si>
  <si>
    <t>Обеспечение доступа к архивным документам (копиям) и справочно-поисковым средствам к ним в читальном зале архива</t>
  </si>
  <si>
    <t>Количество посещений читального зала</t>
  </si>
  <si>
    <t>Количество архивных документов, выданных пользователям</t>
  </si>
  <si>
    <t>Количество исполненных  тематических запросов</t>
  </si>
  <si>
    <t>Количество исполненных социально-правовых  запросов</t>
  </si>
  <si>
    <t>Количество исполненных запросов, направленных в иностранные государства</t>
  </si>
  <si>
    <t>Обеспечение сохранности и учет архивных документов</t>
  </si>
  <si>
    <t>Количество архивных документов, подвергнутых проверке наличия и состояния дел, ед.</t>
  </si>
  <si>
    <t>Количество едениц хранения, заголовки которых внесены в програмный комплекс "Архивный фонд" и электронные описи и каталоги</t>
  </si>
  <si>
    <t>Комплектование архивными документами</t>
  </si>
  <si>
    <t>Количество принятых документов постоянного хранения на бумажной основе (управленческой документации, научно-технической документации, документов личного происхождения)</t>
  </si>
  <si>
    <t>Количество принятых документов на специальных носителях ( фото, фоно, видео)</t>
  </si>
  <si>
    <t>Количество принятых документов по личному составу</t>
  </si>
  <si>
    <t>Количество управленческих документов, научно-технической документации, документов личного происхождения, отобранных в состав Архивного фонда РФ</t>
  </si>
  <si>
    <t>Количество документов на специальных носителях (фото, фоно, видео), отобранных в состав Архивного фонда Российской Федерации</t>
  </si>
  <si>
    <t>Количество согласованных номенклатур дел организаций - источников комплектования архива.</t>
  </si>
  <si>
    <t>Реализация информационных мероприятий, публикаторских и выставочных проектов на основе архивных документов</t>
  </si>
  <si>
    <t>Количество подготовленных выставок, документов</t>
  </si>
  <si>
    <t>Количество проведенных лекций, экскурсий, школьных уроков</t>
  </si>
  <si>
    <t>Количество опубликованных статей и подборок документов</t>
  </si>
  <si>
    <t>Количество проведенных телепередач</t>
  </si>
  <si>
    <t>Количество участников информационных мероприятий</t>
  </si>
  <si>
    <t>Размещение справочно-поисковых средств к архивным документам в сети Интернет, организация удаленного доступа к ним</t>
  </si>
  <si>
    <t>Количество посещений интернет-сайта</t>
  </si>
  <si>
    <t>ИТОГО по оказанию муниципальных услуг (работ) МБУ "Архив ЗГО":</t>
  </si>
  <si>
    <t>Требуемые результаты достигнуты не в полной мере (оценка выполнения муниципального задания возможна после завершения финансового года)</t>
  </si>
  <si>
    <t>Оказание туристско-информационных услуг</t>
  </si>
  <si>
    <t>Количество посещений</t>
  </si>
  <si>
    <t>ИТОГО по оказанию муниципальной услуги МАУ "ЦРТ ЗГО":</t>
  </si>
  <si>
    <t>Количество упорядоченных документов по личному составу</t>
  </si>
  <si>
    <t>ИТОГО по оказанию муниципальных услуг МБУ "Капитальное строительство":</t>
  </si>
  <si>
    <t>Организация строительства, реконструкции, капитального ремонта объектов капитального строительства и сооружений с ведением работ по строительному контролю</t>
  </si>
  <si>
    <t>Количество объектов</t>
  </si>
  <si>
    <t>Требуемые результаты не достигнуты (оценка выполнения муниципального задания возможна после завершения финансового года)</t>
  </si>
  <si>
    <t>Информационное обеспечение юридических и физических лиц в соответствии с их обращениями (запросами), предоствление архивных справок, архивных выписок и копий архивных документов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</si>
  <si>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1-е полугодие 2024 года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</si>
  <si>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9 месяцев 2024 года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</si>
  <si>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2024 год</t>
  </si>
  <si>
    <t xml:space="preserve">Требуемые результаты достигнуты не в полной мере </t>
  </si>
  <si>
    <t>Требуемые результаты достигнуты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</si>
  <si>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1-й квартал 2025 года</t>
  </si>
  <si>
    <t>Предоставление архивных справок, архивных выписок, информационных писем, связанных с реализацией законных прав  свобод граждан и исполнением государственными органами и органами местного самоуправления своих полномочий</t>
  </si>
  <si>
    <t>Количество особо ценных документов, на которые создан страховой фонд</t>
  </si>
  <si>
    <t>Количество отреставрированных архивных документов</t>
  </si>
  <si>
    <t>Количество документов, прошедших физико-химическую и техническую обработку</t>
  </si>
  <si>
    <t>Количество проведенных лекций, экскурсий, школьных уроков и других тнформационных мероприятий</t>
  </si>
  <si>
    <t>Количество подготовленных выставок, документов; статей и публикаций; радио и телепередач</t>
  </si>
  <si>
    <t>Количество изданий (сборников документов), в т.ч. в  электронном виде</t>
  </si>
  <si>
    <t>Количество записей в информационно-поисковых системах, размещенных на интернет-сайте</t>
  </si>
  <si>
    <t>Количество посещений автоматизированной информационно-оисковой системы "АИС-Архив"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</si>
</sst>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topLeftCell="A25" workbookViewId="0">
      <selection activeCell="E47" sqref="E47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60" t="s">
        <v>49</v>
      </c>
      <c r="B1" s="61"/>
      <c r="C1" s="61"/>
      <c r="D1" s="61"/>
      <c r="E1" s="61"/>
      <c r="F1" s="62"/>
    </row>
    <row r="2" spans="1:6">
      <c r="A2" s="63" t="s">
        <v>0</v>
      </c>
      <c r="B2" s="53" t="s">
        <v>1</v>
      </c>
      <c r="C2" s="54"/>
      <c r="D2" s="55"/>
      <c r="E2" s="65" t="s">
        <v>2</v>
      </c>
      <c r="F2" s="57" t="s">
        <v>3</v>
      </c>
    </row>
    <row r="3" spans="1:6" ht="122.25" customHeight="1">
      <c r="A3" s="64"/>
      <c r="B3" s="19" t="s">
        <v>4</v>
      </c>
      <c r="C3" s="19" t="s">
        <v>5</v>
      </c>
      <c r="D3" s="17" t="s">
        <v>6</v>
      </c>
      <c r="E3" s="65"/>
      <c r="F3" s="57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66" t="s">
        <v>8</v>
      </c>
      <c r="B5" s="66"/>
      <c r="C5" s="66"/>
      <c r="D5" s="66"/>
      <c r="E5" s="66"/>
      <c r="F5" s="66"/>
    </row>
    <row r="6" spans="1:6" ht="32.25" customHeight="1">
      <c r="A6" s="57" t="s">
        <v>50</v>
      </c>
      <c r="B6" s="67"/>
      <c r="C6" s="67"/>
      <c r="D6" s="67"/>
      <c r="E6" s="67"/>
      <c r="F6" s="67"/>
    </row>
    <row r="7" spans="1:6" ht="21.75" customHeight="1">
      <c r="A7" s="20" t="s">
        <v>12</v>
      </c>
      <c r="B7" s="2">
        <v>96</v>
      </c>
      <c r="C7" s="2">
        <v>21</v>
      </c>
      <c r="D7" s="4">
        <f>C7/B7*100</f>
        <v>21.875</v>
      </c>
      <c r="E7" s="17">
        <v>2</v>
      </c>
      <c r="F7" s="2"/>
    </row>
    <row r="8" spans="1:6">
      <c r="A8" s="20" t="s">
        <v>13</v>
      </c>
      <c r="B8" s="2">
        <v>4951</v>
      </c>
      <c r="C8" s="2">
        <v>1524</v>
      </c>
      <c r="D8" s="4">
        <f>C8/B8*100</f>
        <v>30.781660270652395</v>
      </c>
      <c r="E8" s="17">
        <v>4</v>
      </c>
      <c r="F8" s="2"/>
    </row>
    <row r="9" spans="1:6" ht="21.75" customHeight="1">
      <c r="A9" s="20" t="s">
        <v>14</v>
      </c>
      <c r="B9" s="2">
        <v>10</v>
      </c>
      <c r="C9" s="2">
        <v>0</v>
      </c>
      <c r="D9" s="4">
        <v>0</v>
      </c>
      <c r="E9" s="17">
        <v>2</v>
      </c>
      <c r="F9" s="2"/>
    </row>
    <row r="10" spans="1:6">
      <c r="A10" s="59" t="s">
        <v>9</v>
      </c>
      <c r="B10" s="59"/>
      <c r="C10" s="59"/>
      <c r="D10" s="59"/>
      <c r="E10" s="59"/>
      <c r="F10" s="59"/>
    </row>
    <row r="11" spans="1:6" ht="14.25" customHeight="1">
      <c r="A11" s="20" t="s">
        <v>10</v>
      </c>
      <c r="B11" s="3">
        <v>310</v>
      </c>
      <c r="C11" s="3">
        <v>142</v>
      </c>
      <c r="D11" s="4">
        <f>C11/B11*100</f>
        <v>45.806451612903224</v>
      </c>
      <c r="E11" s="19">
        <v>6</v>
      </c>
      <c r="F11" s="3"/>
    </row>
    <row r="12" spans="1:6" ht="18" customHeight="1">
      <c r="A12" s="20" t="s">
        <v>11</v>
      </c>
      <c r="B12" s="3">
        <v>26055</v>
      </c>
      <c r="C12" s="3">
        <v>6757</v>
      </c>
      <c r="D12" s="4">
        <f>C12/B12*100</f>
        <v>25.933601995778162</v>
      </c>
      <c r="E12" s="19">
        <v>4</v>
      </c>
      <c r="F12" s="3"/>
    </row>
    <row r="13" spans="1:6" ht="20.25" customHeight="1">
      <c r="A13" s="57" t="s">
        <v>15</v>
      </c>
      <c r="B13" s="57"/>
      <c r="C13" s="57"/>
      <c r="D13" s="57"/>
      <c r="E13" s="57"/>
      <c r="F13" s="57"/>
    </row>
    <row r="14" spans="1:6">
      <c r="A14" s="20" t="s">
        <v>16</v>
      </c>
      <c r="B14" s="5">
        <v>24684</v>
      </c>
      <c r="C14" s="2">
        <v>6106</v>
      </c>
      <c r="D14" s="4">
        <f t="shared" ref="D14:D33" si="0">C14/B14*100</f>
        <v>24.736671528115377</v>
      </c>
      <c r="E14" s="17">
        <v>4</v>
      </c>
      <c r="F14" s="2"/>
    </row>
    <row r="15" spans="1:6" ht="36" customHeight="1">
      <c r="A15" s="20" t="s">
        <v>17</v>
      </c>
      <c r="B15" s="5">
        <v>20000</v>
      </c>
      <c r="C15" s="2">
        <v>5010</v>
      </c>
      <c r="D15" s="4">
        <f t="shared" si="0"/>
        <v>25.05</v>
      </c>
      <c r="E15" s="17">
        <v>4</v>
      </c>
      <c r="F15" s="2"/>
    </row>
    <row r="16" spans="1:6" ht="20.25" customHeight="1">
      <c r="A16" s="20" t="s">
        <v>51</v>
      </c>
      <c r="B16" s="5">
        <v>0</v>
      </c>
      <c r="C16" s="2">
        <v>0</v>
      </c>
      <c r="D16" s="4">
        <v>0</v>
      </c>
      <c r="E16" s="49">
        <v>2</v>
      </c>
      <c r="F16" s="2"/>
    </row>
    <row r="17" spans="1:6" ht="19.5" customHeight="1">
      <c r="A17" s="20" t="s">
        <v>52</v>
      </c>
      <c r="B17" s="5">
        <v>80</v>
      </c>
      <c r="C17" s="2">
        <v>20</v>
      </c>
      <c r="D17" s="4">
        <v>0</v>
      </c>
      <c r="E17" s="49">
        <v>2</v>
      </c>
      <c r="F17" s="2"/>
    </row>
    <row r="18" spans="1:6" ht="26.25" customHeight="1">
      <c r="A18" s="20" t="s">
        <v>53</v>
      </c>
      <c r="B18" s="5">
        <v>0</v>
      </c>
      <c r="C18" s="2">
        <v>0</v>
      </c>
      <c r="D18" s="4">
        <v>0</v>
      </c>
      <c r="E18" s="49">
        <v>2</v>
      </c>
      <c r="F18" s="2"/>
    </row>
    <row r="19" spans="1:6">
      <c r="A19" s="57" t="s">
        <v>18</v>
      </c>
      <c r="B19" s="57"/>
      <c r="C19" s="57"/>
      <c r="D19" s="57"/>
      <c r="E19" s="57"/>
      <c r="F19" s="57"/>
    </row>
    <row r="20" spans="1:6" ht="36" customHeight="1">
      <c r="A20" s="21" t="s">
        <v>19</v>
      </c>
      <c r="B20" s="6">
        <v>788</v>
      </c>
      <c r="C20" s="6">
        <v>179</v>
      </c>
      <c r="D20" s="4">
        <f t="shared" si="0"/>
        <v>22.715736040609137</v>
      </c>
      <c r="E20" s="7">
        <v>4</v>
      </c>
      <c r="F20" s="7"/>
    </row>
    <row r="21" spans="1:6">
      <c r="A21" s="21" t="s">
        <v>20</v>
      </c>
      <c r="B21" s="6">
        <v>10</v>
      </c>
      <c r="C21" s="6">
        <v>0</v>
      </c>
      <c r="D21" s="4">
        <v>0</v>
      </c>
      <c r="E21" s="7">
        <v>2</v>
      </c>
      <c r="F21" s="7"/>
    </row>
    <row r="22" spans="1:6">
      <c r="A22" s="21" t="s">
        <v>21</v>
      </c>
      <c r="B22" s="6">
        <v>4028</v>
      </c>
      <c r="C22" s="6">
        <v>1625</v>
      </c>
      <c r="D22" s="4">
        <f t="shared" si="0"/>
        <v>40.342601787487588</v>
      </c>
      <c r="E22" s="7">
        <v>6</v>
      </c>
      <c r="F22" s="7"/>
    </row>
    <row r="23" spans="1:6" ht="30.75" customHeight="1">
      <c r="A23" s="21" t="s">
        <v>22</v>
      </c>
      <c r="B23" s="6">
        <v>652</v>
      </c>
      <c r="C23" s="6">
        <v>143</v>
      </c>
      <c r="D23" s="4">
        <f t="shared" si="0"/>
        <v>21.932515337423315</v>
      </c>
      <c r="E23" s="7">
        <v>4</v>
      </c>
      <c r="F23" s="7"/>
    </row>
    <row r="24" spans="1:6" ht="33" customHeight="1">
      <c r="A24" s="21" t="s">
        <v>23</v>
      </c>
      <c r="B24" s="6">
        <v>10</v>
      </c>
      <c r="C24" s="6">
        <v>0</v>
      </c>
      <c r="D24" s="4">
        <f t="shared" si="0"/>
        <v>0</v>
      </c>
      <c r="E24" s="7">
        <v>2</v>
      </c>
      <c r="F24" s="7"/>
    </row>
    <row r="25" spans="1:6">
      <c r="A25" s="21" t="s">
        <v>38</v>
      </c>
      <c r="B25" s="6">
        <v>1912</v>
      </c>
      <c r="C25" s="6">
        <v>322</v>
      </c>
      <c r="D25" s="4">
        <f t="shared" si="0"/>
        <v>16.84100418410042</v>
      </c>
      <c r="E25" s="7">
        <v>2</v>
      </c>
      <c r="F25" s="7"/>
    </row>
    <row r="26" spans="1:6" ht="30">
      <c r="A26" s="21" t="s">
        <v>24</v>
      </c>
      <c r="B26" s="6">
        <v>1</v>
      </c>
      <c r="C26" s="6">
        <v>0</v>
      </c>
      <c r="D26" s="4">
        <f t="shared" si="0"/>
        <v>0</v>
      </c>
      <c r="E26" s="7">
        <v>2</v>
      </c>
      <c r="F26" s="7"/>
    </row>
    <row r="27" spans="1:6" ht="22.5" customHeight="1">
      <c r="A27" s="57" t="s">
        <v>25</v>
      </c>
      <c r="B27" s="57"/>
      <c r="C27" s="57"/>
      <c r="D27" s="57"/>
      <c r="E27" s="57"/>
      <c r="F27" s="57"/>
    </row>
    <row r="28" spans="1:6" ht="30">
      <c r="A28" s="21" t="s">
        <v>55</v>
      </c>
      <c r="B28" s="6">
        <v>3</v>
      </c>
      <c r="C28" s="6">
        <v>1</v>
      </c>
      <c r="D28" s="4">
        <f t="shared" si="0"/>
        <v>33.333333333333329</v>
      </c>
      <c r="E28" s="7">
        <v>4</v>
      </c>
      <c r="F28" s="7"/>
    </row>
    <row r="29" spans="1:6" ht="30">
      <c r="A29" s="21" t="s">
        <v>54</v>
      </c>
      <c r="B29" s="6">
        <v>10</v>
      </c>
      <c r="C29" s="6">
        <v>4</v>
      </c>
      <c r="D29" s="4">
        <f t="shared" si="0"/>
        <v>40</v>
      </c>
      <c r="E29" s="7">
        <v>4</v>
      </c>
      <c r="F29" s="7"/>
    </row>
    <row r="30" spans="1:6">
      <c r="A30" s="21" t="s">
        <v>30</v>
      </c>
      <c r="B30" s="6">
        <v>120</v>
      </c>
      <c r="C30" s="6">
        <v>68</v>
      </c>
      <c r="D30" s="4">
        <f t="shared" si="0"/>
        <v>56.666666666666664</v>
      </c>
      <c r="E30" s="7">
        <v>6</v>
      </c>
      <c r="F30" s="7"/>
    </row>
    <row r="31" spans="1:6">
      <c r="A31" s="21" t="s">
        <v>56</v>
      </c>
      <c r="B31" s="6">
        <v>0</v>
      </c>
      <c r="C31" s="6">
        <v>0</v>
      </c>
      <c r="D31" s="4">
        <v>0</v>
      </c>
      <c r="E31" s="7">
        <v>2</v>
      </c>
      <c r="F31" s="7"/>
    </row>
    <row r="32" spans="1:6" ht="18.75" customHeight="1">
      <c r="A32" s="57" t="s">
        <v>31</v>
      </c>
      <c r="B32" s="57"/>
      <c r="C32" s="57"/>
      <c r="D32" s="57"/>
      <c r="E32" s="57"/>
      <c r="F32" s="57"/>
    </row>
    <row r="33" spans="1:6">
      <c r="A33" s="21" t="s">
        <v>32</v>
      </c>
      <c r="B33" s="6">
        <v>600</v>
      </c>
      <c r="C33" s="6">
        <v>164</v>
      </c>
      <c r="D33" s="4">
        <f t="shared" si="0"/>
        <v>27.333333333333332</v>
      </c>
      <c r="E33" s="7">
        <v>4</v>
      </c>
      <c r="F33" s="7"/>
    </row>
    <row r="34" spans="1:6" ht="30">
      <c r="A34" s="21" t="s">
        <v>57</v>
      </c>
      <c r="B34" s="6">
        <v>0</v>
      </c>
      <c r="C34" s="6">
        <v>0</v>
      </c>
      <c r="D34" s="15">
        <v>0</v>
      </c>
      <c r="E34" s="7">
        <v>2</v>
      </c>
      <c r="F34" s="7"/>
    </row>
    <row r="35" spans="1:6" ht="30">
      <c r="A35" s="21" t="s">
        <v>58</v>
      </c>
      <c r="B35" s="6">
        <v>0</v>
      </c>
      <c r="C35" s="6">
        <v>0</v>
      </c>
      <c r="D35" s="15">
        <v>0</v>
      </c>
      <c r="E35" s="7">
        <v>2</v>
      </c>
      <c r="F35" s="7"/>
    </row>
    <row r="36" spans="1:6">
      <c r="A36" s="22" t="s">
        <v>33</v>
      </c>
      <c r="B36" s="8"/>
      <c r="C36" s="8"/>
      <c r="D36" s="9"/>
      <c r="E36" s="10">
        <f>E33+E30+E29+E28+E26+E25+E24+E23+E22+E21+E20+E15+E14+E9+E8+E7+E12+E11+E16+E17+E18+E34+E35</f>
        <v>76</v>
      </c>
      <c r="F36" s="10">
        <f>E36/24</f>
        <v>3.1666666666666665</v>
      </c>
    </row>
    <row r="37" spans="1:6" ht="27.75" customHeight="1">
      <c r="A37" s="50" t="s">
        <v>42</v>
      </c>
      <c r="B37" s="51"/>
      <c r="C37" s="51"/>
      <c r="D37" s="51"/>
      <c r="E37" s="51"/>
      <c r="F37" s="52"/>
    </row>
    <row r="38" spans="1:6" ht="30.75" customHeight="1">
      <c r="A38" s="53" t="s">
        <v>40</v>
      </c>
      <c r="B38" s="54"/>
      <c r="C38" s="54"/>
      <c r="D38" s="54"/>
      <c r="E38" s="54"/>
      <c r="F38" s="55"/>
    </row>
    <row r="39" spans="1:6">
      <c r="A39" s="21" t="s">
        <v>41</v>
      </c>
      <c r="B39" s="27">
        <v>5</v>
      </c>
      <c r="C39" s="27">
        <v>1</v>
      </c>
      <c r="D39" s="4">
        <f>C39/B39*100</f>
        <v>20</v>
      </c>
      <c r="E39" s="26">
        <v>2</v>
      </c>
      <c r="F39" s="26"/>
    </row>
    <row r="40" spans="1:6" ht="21.75" customHeight="1">
      <c r="A40" s="22" t="s">
        <v>39</v>
      </c>
      <c r="B40" s="12"/>
      <c r="C40" s="12"/>
      <c r="D40" s="13"/>
      <c r="E40" s="13">
        <f>E39</f>
        <v>2</v>
      </c>
      <c r="F40" s="13">
        <f>E40</f>
        <v>2</v>
      </c>
    </row>
    <row r="41" spans="1:6" ht="28.5" customHeight="1">
      <c r="A41" s="58" t="s">
        <v>34</v>
      </c>
      <c r="B41" s="58"/>
      <c r="C41" s="58"/>
      <c r="D41" s="58"/>
      <c r="E41" s="58"/>
      <c r="F41" s="58"/>
    </row>
    <row r="42" spans="1:6">
      <c r="A42" s="59" t="s">
        <v>35</v>
      </c>
      <c r="B42" s="59"/>
      <c r="C42" s="59"/>
      <c r="D42" s="59"/>
      <c r="E42" s="59"/>
      <c r="F42" s="59"/>
    </row>
    <row r="43" spans="1:6">
      <c r="A43" s="21" t="s">
        <v>36</v>
      </c>
      <c r="B43" s="14">
        <v>450</v>
      </c>
      <c r="C43" s="14">
        <v>118</v>
      </c>
      <c r="D43" s="15">
        <f>C43/B43*100</f>
        <v>26.222222222222225</v>
      </c>
      <c r="E43" s="18">
        <v>4</v>
      </c>
      <c r="F43" s="14"/>
    </row>
    <row r="44" spans="1:6">
      <c r="A44" s="59" t="s">
        <v>35</v>
      </c>
      <c r="B44" s="59"/>
      <c r="C44" s="59"/>
      <c r="D44" s="59"/>
      <c r="E44" s="59"/>
      <c r="F44" s="59"/>
    </row>
    <row r="45" spans="1:6">
      <c r="A45" s="21" t="s">
        <v>36</v>
      </c>
      <c r="B45" s="14">
        <v>1000</v>
      </c>
      <c r="C45" s="14">
        <v>370</v>
      </c>
      <c r="D45" s="15">
        <f>C45/B45*100</f>
        <v>37</v>
      </c>
      <c r="E45" s="18">
        <v>4</v>
      </c>
      <c r="F45" s="14"/>
    </row>
    <row r="46" spans="1:6">
      <c r="A46" s="59" t="s">
        <v>35</v>
      </c>
      <c r="B46" s="59"/>
      <c r="C46" s="59"/>
      <c r="D46" s="59"/>
      <c r="E46" s="59"/>
      <c r="F46" s="59"/>
    </row>
    <row r="47" spans="1:6">
      <c r="A47" s="21" t="s">
        <v>36</v>
      </c>
      <c r="B47" s="14">
        <v>55000</v>
      </c>
      <c r="C47" s="14">
        <v>15038</v>
      </c>
      <c r="D47" s="15">
        <f>C47/B47*100</f>
        <v>27.341818181818184</v>
      </c>
      <c r="E47" s="18">
        <v>4</v>
      </c>
      <c r="F47" s="14"/>
    </row>
    <row r="48" spans="1:6" ht="17.25" customHeight="1">
      <c r="A48" s="23" t="s">
        <v>37</v>
      </c>
      <c r="B48" s="11"/>
      <c r="C48" s="11"/>
      <c r="D48" s="13"/>
      <c r="E48" s="13">
        <f>E43+E45+E47</f>
        <v>12</v>
      </c>
      <c r="F48" s="13">
        <f>E48/3</f>
        <v>4</v>
      </c>
    </row>
    <row r="49" spans="1:7" ht="21" customHeight="1">
      <c r="A49" s="50" t="s">
        <v>42</v>
      </c>
      <c r="B49" s="51"/>
      <c r="C49" s="51"/>
      <c r="D49" s="51"/>
      <c r="E49" s="51"/>
      <c r="F49" s="52"/>
    </row>
    <row r="51" spans="1:7">
      <c r="A51" s="24"/>
      <c r="B51" s="33"/>
      <c r="C51" s="33"/>
      <c r="D51" s="56"/>
      <c r="E51" s="56"/>
      <c r="F51" s="56"/>
      <c r="G51" s="29"/>
    </row>
    <row r="52" spans="1:7">
      <c r="A52" s="24"/>
      <c r="B52" s="33"/>
      <c r="C52" s="33"/>
      <c r="D52" s="33"/>
      <c r="E52" s="28"/>
      <c r="F52" s="28"/>
      <c r="G52" s="30"/>
    </row>
    <row r="53" spans="1:7">
      <c r="A53" s="25"/>
      <c r="B53" s="31"/>
      <c r="C53" s="31"/>
      <c r="D53" s="31"/>
      <c r="E53" s="31"/>
      <c r="F53" s="31"/>
      <c r="G53" s="29"/>
    </row>
    <row r="54" spans="1:7">
      <c r="A54" s="24"/>
      <c r="B54" s="33"/>
      <c r="C54" s="33"/>
      <c r="D54" s="56"/>
      <c r="E54" s="56"/>
      <c r="F54" s="56"/>
      <c r="G54" s="29"/>
    </row>
    <row r="55" spans="1:7">
      <c r="A55" s="24"/>
      <c r="B55" s="33"/>
      <c r="C55" s="33"/>
      <c r="D55" s="33"/>
      <c r="E55" s="28"/>
      <c r="F55" s="28"/>
      <c r="G55" s="32"/>
    </row>
  </sheetData>
  <mergeCells count="21">
    <mergeCell ref="A27:F27"/>
    <mergeCell ref="A5:F5"/>
    <mergeCell ref="A10:F10"/>
    <mergeCell ref="A6:F6"/>
    <mergeCell ref="A13:F13"/>
    <mergeCell ref="A19:F19"/>
    <mergeCell ref="A1:F1"/>
    <mergeCell ref="A2:A3"/>
    <mergeCell ref="B2:D2"/>
    <mergeCell ref="E2:E3"/>
    <mergeCell ref="F2:F3"/>
    <mergeCell ref="A49:F49"/>
    <mergeCell ref="A38:F38"/>
    <mergeCell ref="D51:F51"/>
    <mergeCell ref="D54:F54"/>
    <mergeCell ref="A32:F32"/>
    <mergeCell ref="A37:F37"/>
    <mergeCell ref="A41:F41"/>
    <mergeCell ref="A42:F42"/>
    <mergeCell ref="A44:F44"/>
    <mergeCell ref="A46:F46"/>
  </mergeCells>
  <pageMargins left="0.56999999999999995" right="0.19685039370078741" top="0.74803149606299213" bottom="0.19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A9" sqref="A9:F9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60" t="s">
        <v>44</v>
      </c>
      <c r="B1" s="61"/>
      <c r="C1" s="61"/>
      <c r="D1" s="61"/>
      <c r="E1" s="61"/>
      <c r="F1" s="62"/>
    </row>
    <row r="2" spans="1:6">
      <c r="A2" s="63" t="s">
        <v>0</v>
      </c>
      <c r="B2" s="53" t="s">
        <v>1</v>
      </c>
      <c r="C2" s="54"/>
      <c r="D2" s="55"/>
      <c r="E2" s="65" t="s">
        <v>2</v>
      </c>
      <c r="F2" s="57" t="s">
        <v>3</v>
      </c>
    </row>
    <row r="3" spans="1:6" ht="122.25" customHeight="1">
      <c r="A3" s="64"/>
      <c r="B3" s="38" t="s">
        <v>4</v>
      </c>
      <c r="C3" s="38" t="s">
        <v>5</v>
      </c>
      <c r="D3" s="35" t="s">
        <v>6</v>
      </c>
      <c r="E3" s="65"/>
      <c r="F3" s="57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66" t="s">
        <v>8</v>
      </c>
      <c r="B5" s="66"/>
      <c r="C5" s="66"/>
      <c r="D5" s="66"/>
      <c r="E5" s="66"/>
      <c r="F5" s="66"/>
    </row>
    <row r="6" spans="1:6">
      <c r="A6" s="59" t="s">
        <v>9</v>
      </c>
      <c r="B6" s="59"/>
      <c r="C6" s="59"/>
      <c r="D6" s="59"/>
      <c r="E6" s="59"/>
      <c r="F6" s="59"/>
    </row>
    <row r="7" spans="1:6" ht="14.25" customHeight="1">
      <c r="A7" s="20" t="s">
        <v>10</v>
      </c>
      <c r="B7" s="3">
        <v>260</v>
      </c>
      <c r="C7" s="3">
        <v>200</v>
      </c>
      <c r="D7" s="4">
        <f>C7/B7*100</f>
        <v>76.923076923076934</v>
      </c>
      <c r="E7" s="38">
        <v>8</v>
      </c>
      <c r="F7" s="3"/>
    </row>
    <row r="8" spans="1:6" ht="18" customHeight="1">
      <c r="A8" s="20" t="s">
        <v>11</v>
      </c>
      <c r="B8" s="3">
        <v>25000</v>
      </c>
      <c r="C8" s="3">
        <v>13493</v>
      </c>
      <c r="D8" s="4">
        <f>C8/B8*100</f>
        <v>53.971999999999994</v>
      </c>
      <c r="E8" s="38">
        <v>6</v>
      </c>
      <c r="F8" s="3"/>
    </row>
    <row r="9" spans="1:6" ht="32.25" customHeight="1">
      <c r="A9" s="57" t="s">
        <v>50</v>
      </c>
      <c r="B9" s="67"/>
      <c r="C9" s="67"/>
      <c r="D9" s="67"/>
      <c r="E9" s="67"/>
      <c r="F9" s="67"/>
    </row>
    <row r="10" spans="1:6" ht="21.75" customHeight="1">
      <c r="A10" s="20" t="s">
        <v>12</v>
      </c>
      <c r="B10" s="2">
        <v>373</v>
      </c>
      <c r="C10" s="2">
        <v>227</v>
      </c>
      <c r="D10" s="4">
        <f>C10/B10*100</f>
        <v>60.85790884718498</v>
      </c>
      <c r="E10" s="35">
        <v>6</v>
      </c>
      <c r="F10" s="2"/>
    </row>
    <row r="11" spans="1:6">
      <c r="A11" s="20" t="s">
        <v>13</v>
      </c>
      <c r="B11" s="2">
        <v>4800</v>
      </c>
      <c r="C11" s="2">
        <v>2403</v>
      </c>
      <c r="D11" s="4">
        <f>C11/B11*100</f>
        <v>50.0625</v>
      </c>
      <c r="E11" s="35">
        <v>6</v>
      </c>
      <c r="F11" s="2"/>
    </row>
    <row r="12" spans="1:6" ht="21.75" customHeight="1">
      <c r="A12" s="20" t="s">
        <v>14</v>
      </c>
      <c r="B12" s="2">
        <v>8</v>
      </c>
      <c r="C12" s="2">
        <v>0</v>
      </c>
      <c r="D12" s="4">
        <v>0</v>
      </c>
      <c r="E12" s="35">
        <v>2</v>
      </c>
      <c r="F12" s="2"/>
    </row>
    <row r="13" spans="1:6" ht="20.25" customHeight="1">
      <c r="A13" s="57" t="s">
        <v>15</v>
      </c>
      <c r="B13" s="57"/>
      <c r="C13" s="57"/>
      <c r="D13" s="57"/>
      <c r="E13" s="57"/>
      <c r="F13" s="57"/>
    </row>
    <row r="14" spans="1:6">
      <c r="A14" s="20" t="s">
        <v>16</v>
      </c>
      <c r="B14" s="5">
        <v>24694</v>
      </c>
      <c r="C14" s="2">
        <v>15545</v>
      </c>
      <c r="D14" s="4">
        <f t="shared" ref="D14:D31" si="0">C14/B14*100</f>
        <v>62.950514294970439</v>
      </c>
      <c r="E14" s="35">
        <v>8</v>
      </c>
      <c r="F14" s="2"/>
    </row>
    <row r="15" spans="1:6" ht="36" customHeight="1">
      <c r="A15" s="20" t="s">
        <v>17</v>
      </c>
      <c r="B15" s="5">
        <v>20000</v>
      </c>
      <c r="C15" s="2">
        <v>10071</v>
      </c>
      <c r="D15" s="4">
        <f t="shared" si="0"/>
        <v>50.355000000000004</v>
      </c>
      <c r="E15" s="35">
        <v>6</v>
      </c>
      <c r="F15" s="2"/>
    </row>
    <row r="16" spans="1:6">
      <c r="A16" s="57" t="s">
        <v>18</v>
      </c>
      <c r="B16" s="57"/>
      <c r="C16" s="57"/>
      <c r="D16" s="57"/>
      <c r="E16" s="57"/>
      <c r="F16" s="57"/>
    </row>
    <row r="17" spans="1:6" ht="45.75" customHeight="1">
      <c r="A17" s="21" t="s">
        <v>19</v>
      </c>
      <c r="B17" s="6">
        <v>866</v>
      </c>
      <c r="C17" s="6">
        <v>541</v>
      </c>
      <c r="D17" s="4">
        <f t="shared" si="0"/>
        <v>62.471131639722863</v>
      </c>
      <c r="E17" s="7">
        <v>8</v>
      </c>
      <c r="F17" s="7"/>
    </row>
    <row r="18" spans="1:6">
      <c r="A18" s="21" t="s">
        <v>20</v>
      </c>
      <c r="B18" s="6">
        <v>5</v>
      </c>
      <c r="C18" s="6">
        <v>0</v>
      </c>
      <c r="D18" s="4">
        <v>0</v>
      </c>
      <c r="E18" s="7">
        <v>2</v>
      </c>
      <c r="F18" s="7"/>
    </row>
    <row r="19" spans="1:6">
      <c r="A19" s="21" t="s">
        <v>21</v>
      </c>
      <c r="B19" s="6">
        <v>3942</v>
      </c>
      <c r="C19" s="6">
        <v>423</v>
      </c>
      <c r="D19" s="4">
        <f t="shared" si="0"/>
        <v>10.730593607305936</v>
      </c>
      <c r="E19" s="7">
        <v>2</v>
      </c>
      <c r="F19" s="7"/>
    </row>
    <row r="20" spans="1:6" ht="30.75" customHeight="1">
      <c r="A20" s="21" t="s">
        <v>22</v>
      </c>
      <c r="B20" s="6">
        <v>718</v>
      </c>
      <c r="C20" s="6">
        <v>1755</v>
      </c>
      <c r="D20" s="4">
        <f t="shared" si="0"/>
        <v>244.42896935933146</v>
      </c>
      <c r="E20" s="7">
        <v>10</v>
      </c>
      <c r="F20" s="7"/>
    </row>
    <row r="21" spans="1:6" ht="33" customHeight="1">
      <c r="A21" s="21" t="s">
        <v>23</v>
      </c>
      <c r="B21" s="6">
        <v>5</v>
      </c>
      <c r="C21" s="6">
        <v>0</v>
      </c>
      <c r="D21" s="4">
        <f t="shared" si="0"/>
        <v>0</v>
      </c>
      <c r="E21" s="7">
        <v>2</v>
      </c>
      <c r="F21" s="7"/>
    </row>
    <row r="22" spans="1:6">
      <c r="A22" s="21" t="s">
        <v>38</v>
      </c>
      <c r="B22" s="6">
        <v>1866</v>
      </c>
      <c r="C22" s="6">
        <v>870</v>
      </c>
      <c r="D22" s="4">
        <f t="shared" si="0"/>
        <v>46.623794212218648</v>
      </c>
      <c r="E22" s="7">
        <v>6</v>
      </c>
      <c r="F22" s="7"/>
    </row>
    <row r="23" spans="1:6" ht="30">
      <c r="A23" s="21" t="s">
        <v>24</v>
      </c>
      <c r="B23" s="6">
        <v>1</v>
      </c>
      <c r="C23" s="6">
        <v>0</v>
      </c>
      <c r="D23" s="4">
        <f t="shared" si="0"/>
        <v>0</v>
      </c>
      <c r="E23" s="7">
        <v>2</v>
      </c>
      <c r="F23" s="7"/>
    </row>
    <row r="24" spans="1:6" ht="22.5" customHeight="1">
      <c r="A24" s="57" t="s">
        <v>25</v>
      </c>
      <c r="B24" s="57"/>
      <c r="C24" s="57"/>
      <c r="D24" s="57"/>
      <c r="E24" s="57"/>
      <c r="F24" s="57"/>
    </row>
    <row r="25" spans="1:6">
      <c r="A25" s="21" t="s">
        <v>26</v>
      </c>
      <c r="B25" s="6">
        <v>1</v>
      </c>
      <c r="C25" s="6">
        <v>0</v>
      </c>
      <c r="D25" s="4">
        <f t="shared" si="0"/>
        <v>0</v>
      </c>
      <c r="E25" s="7">
        <v>2</v>
      </c>
      <c r="F25" s="7"/>
    </row>
    <row r="26" spans="1:6">
      <c r="A26" s="21" t="s">
        <v>27</v>
      </c>
      <c r="B26" s="6">
        <v>10</v>
      </c>
      <c r="C26" s="6">
        <v>4</v>
      </c>
      <c r="D26" s="4">
        <f t="shared" si="0"/>
        <v>40</v>
      </c>
      <c r="E26" s="7">
        <v>4</v>
      </c>
      <c r="F26" s="7"/>
    </row>
    <row r="27" spans="1:6">
      <c r="A27" s="21" t="s">
        <v>28</v>
      </c>
      <c r="B27" s="6">
        <v>1</v>
      </c>
      <c r="C27" s="6">
        <v>2</v>
      </c>
      <c r="D27" s="4">
        <f t="shared" si="0"/>
        <v>200</v>
      </c>
      <c r="E27" s="7">
        <v>10</v>
      </c>
      <c r="F27" s="7"/>
    </row>
    <row r="28" spans="1:6">
      <c r="A28" s="21" t="s">
        <v>29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>
      <c r="A29" s="21" t="s">
        <v>30</v>
      </c>
      <c r="B29" s="6">
        <v>160</v>
      </c>
      <c r="C29" s="6">
        <v>254</v>
      </c>
      <c r="D29" s="4">
        <f t="shared" si="0"/>
        <v>158.75</v>
      </c>
      <c r="E29" s="7">
        <v>10</v>
      </c>
      <c r="F29" s="7"/>
    </row>
    <row r="30" spans="1:6" ht="18.75" customHeight="1">
      <c r="A30" s="57" t="s">
        <v>31</v>
      </c>
      <c r="B30" s="57"/>
      <c r="C30" s="57"/>
      <c r="D30" s="57"/>
      <c r="E30" s="57"/>
      <c r="F30" s="57"/>
    </row>
    <row r="31" spans="1:6">
      <c r="A31" s="21" t="s">
        <v>32</v>
      </c>
      <c r="B31" s="6">
        <v>700</v>
      </c>
      <c r="C31" s="6">
        <v>422</v>
      </c>
      <c r="D31" s="4">
        <f t="shared" si="0"/>
        <v>60.285714285714285</v>
      </c>
      <c r="E31" s="7">
        <v>6</v>
      </c>
      <c r="F31" s="7"/>
    </row>
    <row r="32" spans="1:6">
      <c r="A32" s="22" t="s">
        <v>33</v>
      </c>
      <c r="B32" s="8"/>
      <c r="C32" s="8"/>
      <c r="D32" s="9"/>
      <c r="E32" s="10">
        <f>E31+E29+E28+E27+E26+E25+E23+E22+E21+E20+E19+E18+E17+E15+E14+E12+E11+E10+E8+E7</f>
        <v>108</v>
      </c>
      <c r="F32" s="10">
        <f>E32/20</f>
        <v>5.4</v>
      </c>
    </row>
    <row r="33" spans="1:7" ht="27.75" customHeight="1">
      <c r="A33" s="50" t="s">
        <v>34</v>
      </c>
      <c r="B33" s="51"/>
      <c r="C33" s="51"/>
      <c r="D33" s="51"/>
      <c r="E33" s="51"/>
      <c r="F33" s="52"/>
    </row>
    <row r="34" spans="1:7" ht="30.75" customHeight="1">
      <c r="A34" s="53" t="s">
        <v>40</v>
      </c>
      <c r="B34" s="54"/>
      <c r="C34" s="54"/>
      <c r="D34" s="54"/>
      <c r="E34" s="54"/>
      <c r="F34" s="55"/>
    </row>
    <row r="35" spans="1:7">
      <c r="A35" s="21" t="s">
        <v>41</v>
      </c>
      <c r="B35" s="27">
        <v>6</v>
      </c>
      <c r="C35" s="27">
        <v>4</v>
      </c>
      <c r="D35" s="4">
        <f>C35/B35*100</f>
        <v>66.666666666666657</v>
      </c>
      <c r="E35" s="36">
        <v>8</v>
      </c>
      <c r="F35" s="36"/>
    </row>
    <row r="36" spans="1:7" ht="21.75" customHeight="1">
      <c r="A36" s="22" t="s">
        <v>39</v>
      </c>
      <c r="B36" s="12"/>
      <c r="C36" s="12"/>
      <c r="D36" s="13"/>
      <c r="E36" s="13">
        <f>E35</f>
        <v>8</v>
      </c>
      <c r="F36" s="13">
        <f>E36</f>
        <v>8</v>
      </c>
    </row>
    <row r="37" spans="1:7" ht="28.5" customHeight="1">
      <c r="A37" s="58" t="s">
        <v>34</v>
      </c>
      <c r="B37" s="58"/>
      <c r="C37" s="58"/>
      <c r="D37" s="58"/>
      <c r="E37" s="58"/>
      <c r="F37" s="58"/>
    </row>
    <row r="38" spans="1:7">
      <c r="A38" s="59" t="s">
        <v>35</v>
      </c>
      <c r="B38" s="59"/>
      <c r="C38" s="59"/>
      <c r="D38" s="59"/>
      <c r="E38" s="59"/>
      <c r="F38" s="59"/>
    </row>
    <row r="39" spans="1:7">
      <c r="A39" s="21" t="s">
        <v>36</v>
      </c>
      <c r="B39" s="14">
        <v>450</v>
      </c>
      <c r="C39" s="14">
        <v>243</v>
      </c>
      <c r="D39" s="15">
        <f>C39/B39*100</f>
        <v>54</v>
      </c>
      <c r="E39" s="37">
        <v>6</v>
      </c>
      <c r="F39" s="14"/>
    </row>
    <row r="40" spans="1:7">
      <c r="A40" s="59" t="s">
        <v>35</v>
      </c>
      <c r="B40" s="59"/>
      <c r="C40" s="59"/>
      <c r="D40" s="59"/>
      <c r="E40" s="59"/>
      <c r="F40" s="59"/>
    </row>
    <row r="41" spans="1:7">
      <c r="A41" s="21" t="s">
        <v>36</v>
      </c>
      <c r="B41" s="14">
        <v>1000</v>
      </c>
      <c r="C41" s="14">
        <v>670</v>
      </c>
      <c r="D41" s="15">
        <f>C41/B41*100</f>
        <v>67</v>
      </c>
      <c r="E41" s="37">
        <v>8</v>
      </c>
      <c r="F41" s="14"/>
    </row>
    <row r="42" spans="1:7">
      <c r="A42" s="59" t="s">
        <v>35</v>
      </c>
      <c r="B42" s="59"/>
      <c r="C42" s="59"/>
      <c r="D42" s="59"/>
      <c r="E42" s="59"/>
      <c r="F42" s="59"/>
    </row>
    <row r="43" spans="1:7">
      <c r="A43" s="21" t="s">
        <v>36</v>
      </c>
      <c r="B43" s="14">
        <v>55000</v>
      </c>
      <c r="C43" s="14">
        <v>31541</v>
      </c>
      <c r="D43" s="15">
        <f>C43/B43*100</f>
        <v>57.347272727272724</v>
      </c>
      <c r="E43" s="37">
        <v>6</v>
      </c>
      <c r="F43" s="14"/>
    </row>
    <row r="44" spans="1:7" ht="17.25" customHeight="1">
      <c r="A44" s="23" t="s">
        <v>37</v>
      </c>
      <c r="B44" s="11"/>
      <c r="C44" s="11"/>
      <c r="D44" s="13"/>
      <c r="E44" s="13">
        <f>E39+E41+E43</f>
        <v>20</v>
      </c>
      <c r="F44" s="13">
        <f>E44/3</f>
        <v>6.666666666666667</v>
      </c>
    </row>
    <row r="45" spans="1:7" ht="21" customHeight="1">
      <c r="A45" s="50" t="s">
        <v>34</v>
      </c>
      <c r="B45" s="51"/>
      <c r="C45" s="51"/>
      <c r="D45" s="51"/>
      <c r="E45" s="51"/>
      <c r="F45" s="52"/>
    </row>
    <row r="47" spans="1:7">
      <c r="A47" s="24"/>
      <c r="B47" s="33"/>
      <c r="C47" s="33"/>
      <c r="D47" s="56"/>
      <c r="E47" s="56"/>
      <c r="F47" s="56"/>
      <c r="G47" s="29"/>
    </row>
    <row r="48" spans="1:7">
      <c r="A48" s="24"/>
      <c r="B48" s="33"/>
      <c r="C48" s="33"/>
      <c r="D48" s="33"/>
      <c r="E48" s="34"/>
      <c r="F48" s="34"/>
      <c r="G48" s="30"/>
    </row>
    <row r="49" spans="1:7">
      <c r="A49" s="25"/>
      <c r="B49" s="31"/>
      <c r="C49" s="31"/>
      <c r="D49" s="31"/>
      <c r="E49" s="31"/>
      <c r="F49" s="31"/>
      <c r="G49" s="29"/>
    </row>
    <row r="50" spans="1:7">
      <c r="A50" s="24"/>
      <c r="B50" s="33"/>
      <c r="C50" s="33"/>
      <c r="D50" s="56"/>
      <c r="E50" s="56"/>
      <c r="F50" s="56"/>
      <c r="G50" s="29"/>
    </row>
    <row r="51" spans="1:7">
      <c r="A51" s="24"/>
      <c r="B51" s="33"/>
      <c r="C51" s="33"/>
      <c r="D51" s="33"/>
      <c r="E51" s="34"/>
      <c r="F51" s="34"/>
      <c r="G51" s="32"/>
    </row>
  </sheetData>
  <mergeCells count="21">
    <mergeCell ref="A30:F30"/>
    <mergeCell ref="A1:F1"/>
    <mergeCell ref="A2:A3"/>
    <mergeCell ref="B2:D2"/>
    <mergeCell ref="E2:E3"/>
    <mergeCell ref="F2:F3"/>
    <mergeCell ref="A5:F5"/>
    <mergeCell ref="A6:F6"/>
    <mergeCell ref="A9:F9"/>
    <mergeCell ref="A13:F13"/>
    <mergeCell ref="A16:F16"/>
    <mergeCell ref="A24:F24"/>
    <mergeCell ref="A45:F45"/>
    <mergeCell ref="D47:F47"/>
    <mergeCell ref="D50:F50"/>
    <mergeCell ref="A33:F33"/>
    <mergeCell ref="A34:F34"/>
    <mergeCell ref="A37:F37"/>
    <mergeCell ref="A38:F38"/>
    <mergeCell ref="A40:F40"/>
    <mergeCell ref="A42:F42"/>
  </mergeCells>
  <pageMargins left="0.70866141732283472" right="0.19685039370078741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topLeftCell="A19" workbookViewId="0">
      <selection activeCell="F44" sqref="F44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60" t="s">
        <v>45</v>
      </c>
      <c r="B1" s="61"/>
      <c r="C1" s="61"/>
      <c r="D1" s="61"/>
      <c r="E1" s="61"/>
      <c r="F1" s="62"/>
    </row>
    <row r="2" spans="1:6">
      <c r="A2" s="63" t="s">
        <v>0</v>
      </c>
      <c r="B2" s="53" t="s">
        <v>1</v>
      </c>
      <c r="C2" s="54"/>
      <c r="D2" s="55"/>
      <c r="E2" s="65" t="s">
        <v>2</v>
      </c>
      <c r="F2" s="57" t="s">
        <v>3</v>
      </c>
    </row>
    <row r="3" spans="1:6" ht="122.25" customHeight="1">
      <c r="A3" s="64"/>
      <c r="B3" s="43" t="s">
        <v>4</v>
      </c>
      <c r="C3" s="43" t="s">
        <v>5</v>
      </c>
      <c r="D3" s="40" t="s">
        <v>6</v>
      </c>
      <c r="E3" s="65"/>
      <c r="F3" s="57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66" t="s">
        <v>8</v>
      </c>
      <c r="B5" s="66"/>
      <c r="C5" s="66"/>
      <c r="D5" s="66"/>
      <c r="E5" s="66"/>
      <c r="F5" s="66"/>
    </row>
    <row r="6" spans="1:6">
      <c r="A6" s="59" t="s">
        <v>9</v>
      </c>
      <c r="B6" s="59"/>
      <c r="C6" s="59"/>
      <c r="D6" s="59"/>
      <c r="E6" s="59"/>
      <c r="F6" s="59"/>
    </row>
    <row r="7" spans="1:6" ht="14.25" customHeight="1">
      <c r="A7" s="20" t="s">
        <v>10</v>
      </c>
      <c r="B7" s="3">
        <v>260</v>
      </c>
      <c r="C7" s="3">
        <v>342</v>
      </c>
      <c r="D7" s="4">
        <f>C7/B7*100</f>
        <v>131.53846153846155</v>
      </c>
      <c r="E7" s="43">
        <v>10</v>
      </c>
      <c r="F7" s="3"/>
    </row>
    <row r="8" spans="1:6" ht="18" customHeight="1">
      <c r="A8" s="20" t="s">
        <v>11</v>
      </c>
      <c r="B8" s="3">
        <v>25000</v>
      </c>
      <c r="C8" s="3">
        <v>20106</v>
      </c>
      <c r="D8" s="4">
        <f>C8/B8*100</f>
        <v>80.423999999999992</v>
      </c>
      <c r="E8" s="43">
        <v>8</v>
      </c>
      <c r="F8" s="3"/>
    </row>
    <row r="9" spans="1:6" ht="32.25" customHeight="1">
      <c r="A9" s="57" t="s">
        <v>43</v>
      </c>
      <c r="B9" s="67"/>
      <c r="C9" s="67"/>
      <c r="D9" s="67"/>
      <c r="E9" s="67"/>
      <c r="F9" s="67"/>
    </row>
    <row r="10" spans="1:6" ht="21.75" customHeight="1">
      <c r="A10" s="20" t="s">
        <v>12</v>
      </c>
      <c r="B10" s="2">
        <v>373</v>
      </c>
      <c r="C10" s="2">
        <v>307</v>
      </c>
      <c r="D10" s="4">
        <f>C10/B10*100</f>
        <v>82.305630026809652</v>
      </c>
      <c r="E10" s="40">
        <v>9</v>
      </c>
      <c r="F10" s="2"/>
    </row>
    <row r="11" spans="1:6">
      <c r="A11" s="20" t="s">
        <v>13</v>
      </c>
      <c r="B11" s="2">
        <v>4800</v>
      </c>
      <c r="C11" s="2">
        <v>3830</v>
      </c>
      <c r="D11" s="4">
        <f>C11/B11*100</f>
        <v>79.791666666666671</v>
      </c>
      <c r="E11" s="40">
        <v>8</v>
      </c>
      <c r="F11" s="2"/>
    </row>
    <row r="12" spans="1:6" ht="21.75" customHeight="1">
      <c r="A12" s="20" t="s">
        <v>14</v>
      </c>
      <c r="B12" s="2">
        <v>8</v>
      </c>
      <c r="C12" s="2">
        <v>0</v>
      </c>
      <c r="D12" s="4">
        <v>0</v>
      </c>
      <c r="E12" s="40">
        <v>2</v>
      </c>
      <c r="F12" s="2"/>
    </row>
    <row r="13" spans="1:6" ht="20.25" customHeight="1">
      <c r="A13" s="57" t="s">
        <v>15</v>
      </c>
      <c r="B13" s="57"/>
      <c r="C13" s="57"/>
      <c r="D13" s="57"/>
      <c r="E13" s="57"/>
      <c r="F13" s="57"/>
    </row>
    <row r="14" spans="1:6">
      <c r="A14" s="20" t="s">
        <v>16</v>
      </c>
      <c r="B14" s="5">
        <v>24694</v>
      </c>
      <c r="C14" s="2">
        <v>22634</v>
      </c>
      <c r="D14" s="4">
        <f t="shared" ref="D14:D31" si="0">C14/B14*100</f>
        <v>91.657892605491213</v>
      </c>
      <c r="E14" s="40">
        <v>9</v>
      </c>
      <c r="F14" s="2"/>
    </row>
    <row r="15" spans="1:6" ht="36" customHeight="1">
      <c r="A15" s="20" t="s">
        <v>17</v>
      </c>
      <c r="B15" s="5">
        <v>20000</v>
      </c>
      <c r="C15" s="2">
        <v>15089</v>
      </c>
      <c r="D15" s="4">
        <f t="shared" si="0"/>
        <v>75.444999999999993</v>
      </c>
      <c r="E15" s="40">
        <v>8</v>
      </c>
      <c r="F15" s="2"/>
    </row>
    <row r="16" spans="1:6">
      <c r="A16" s="57" t="s">
        <v>18</v>
      </c>
      <c r="B16" s="57"/>
      <c r="C16" s="57"/>
      <c r="D16" s="57"/>
      <c r="E16" s="57"/>
      <c r="F16" s="57"/>
    </row>
    <row r="17" spans="1:6" ht="45.75" customHeight="1">
      <c r="A17" s="21" t="s">
        <v>19</v>
      </c>
      <c r="B17" s="6">
        <v>866</v>
      </c>
      <c r="C17" s="6">
        <v>755</v>
      </c>
      <c r="D17" s="4">
        <f t="shared" si="0"/>
        <v>87.182448036951499</v>
      </c>
      <c r="E17" s="7">
        <v>9</v>
      </c>
      <c r="F17" s="7"/>
    </row>
    <row r="18" spans="1:6">
      <c r="A18" s="21" t="s">
        <v>20</v>
      </c>
      <c r="B18" s="6">
        <v>5</v>
      </c>
      <c r="C18" s="6">
        <v>0</v>
      </c>
      <c r="D18" s="4">
        <v>0</v>
      </c>
      <c r="E18" s="7">
        <v>2</v>
      </c>
      <c r="F18" s="7"/>
    </row>
    <row r="19" spans="1:6">
      <c r="A19" s="21" t="s">
        <v>21</v>
      </c>
      <c r="B19" s="6">
        <v>3942</v>
      </c>
      <c r="C19" s="6">
        <v>505</v>
      </c>
      <c r="D19" s="4">
        <f t="shared" si="0"/>
        <v>12.810755961440892</v>
      </c>
      <c r="E19" s="7">
        <v>2</v>
      </c>
      <c r="F19" s="7"/>
    </row>
    <row r="20" spans="1:6" ht="30.75" customHeight="1">
      <c r="A20" s="21" t="s">
        <v>22</v>
      </c>
      <c r="B20" s="6">
        <v>718</v>
      </c>
      <c r="C20" s="6">
        <v>1942</v>
      </c>
      <c r="D20" s="4">
        <f t="shared" si="0"/>
        <v>270.47353760445685</v>
      </c>
      <c r="E20" s="7">
        <v>10</v>
      </c>
      <c r="F20" s="7"/>
    </row>
    <row r="21" spans="1:6" ht="33" customHeight="1">
      <c r="A21" s="21" t="s">
        <v>23</v>
      </c>
      <c r="B21" s="6">
        <v>5</v>
      </c>
      <c r="C21" s="6">
        <v>0</v>
      </c>
      <c r="D21" s="4">
        <f t="shared" si="0"/>
        <v>0</v>
      </c>
      <c r="E21" s="7">
        <v>2</v>
      </c>
      <c r="F21" s="7"/>
    </row>
    <row r="22" spans="1:6">
      <c r="A22" s="21" t="s">
        <v>38</v>
      </c>
      <c r="B22" s="6">
        <v>1866</v>
      </c>
      <c r="C22" s="6">
        <v>1614</v>
      </c>
      <c r="D22" s="4">
        <f t="shared" si="0"/>
        <v>86.495176848874593</v>
      </c>
      <c r="E22" s="7">
        <v>9</v>
      </c>
      <c r="F22" s="7"/>
    </row>
    <row r="23" spans="1:6" ht="30">
      <c r="A23" s="21" t="s">
        <v>24</v>
      </c>
      <c r="B23" s="6">
        <v>1</v>
      </c>
      <c r="C23" s="6">
        <v>0</v>
      </c>
      <c r="D23" s="4">
        <f t="shared" si="0"/>
        <v>0</v>
      </c>
      <c r="E23" s="7">
        <v>2</v>
      </c>
      <c r="F23" s="7"/>
    </row>
    <row r="24" spans="1:6" ht="22.5" customHeight="1">
      <c r="A24" s="57" t="s">
        <v>25</v>
      </c>
      <c r="B24" s="57"/>
      <c r="C24" s="57"/>
      <c r="D24" s="57"/>
      <c r="E24" s="57"/>
      <c r="F24" s="57"/>
    </row>
    <row r="25" spans="1:6">
      <c r="A25" s="21" t="s">
        <v>26</v>
      </c>
      <c r="B25" s="6">
        <v>1</v>
      </c>
      <c r="C25" s="6">
        <v>1</v>
      </c>
      <c r="D25" s="4">
        <f t="shared" si="0"/>
        <v>100</v>
      </c>
      <c r="E25" s="7">
        <v>2</v>
      </c>
      <c r="F25" s="7"/>
    </row>
    <row r="26" spans="1:6">
      <c r="A26" s="21" t="s">
        <v>27</v>
      </c>
      <c r="B26" s="6">
        <v>10</v>
      </c>
      <c r="C26" s="6">
        <v>9</v>
      </c>
      <c r="D26" s="4">
        <f t="shared" si="0"/>
        <v>90</v>
      </c>
      <c r="E26" s="7">
        <v>9</v>
      </c>
      <c r="F26" s="7"/>
    </row>
    <row r="27" spans="1:6">
      <c r="A27" s="21" t="s">
        <v>28</v>
      </c>
      <c r="B27" s="6">
        <v>1</v>
      </c>
      <c r="C27" s="6">
        <v>2</v>
      </c>
      <c r="D27" s="4">
        <f t="shared" si="0"/>
        <v>200</v>
      </c>
      <c r="E27" s="7">
        <v>10</v>
      </c>
      <c r="F27" s="7"/>
    </row>
    <row r="28" spans="1:6">
      <c r="A28" s="21" t="s">
        <v>29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>
      <c r="A29" s="21" t="s">
        <v>30</v>
      </c>
      <c r="B29" s="6">
        <v>160</v>
      </c>
      <c r="C29" s="6">
        <v>254</v>
      </c>
      <c r="D29" s="4">
        <f t="shared" si="0"/>
        <v>158.75</v>
      </c>
      <c r="E29" s="7">
        <v>10</v>
      </c>
      <c r="F29" s="7"/>
    </row>
    <row r="30" spans="1:6" ht="18.75" customHeight="1">
      <c r="A30" s="57" t="s">
        <v>31</v>
      </c>
      <c r="B30" s="57"/>
      <c r="C30" s="57"/>
      <c r="D30" s="57"/>
      <c r="E30" s="57"/>
      <c r="F30" s="57"/>
    </row>
    <row r="31" spans="1:6">
      <c r="A31" s="21" t="s">
        <v>32</v>
      </c>
      <c r="B31" s="6">
        <v>700</v>
      </c>
      <c r="C31" s="6">
        <v>544</v>
      </c>
      <c r="D31" s="4">
        <f t="shared" si="0"/>
        <v>77.714285714285708</v>
      </c>
      <c r="E31" s="7">
        <v>8</v>
      </c>
      <c r="F31" s="7"/>
    </row>
    <row r="32" spans="1:6">
      <c r="A32" s="22" t="s">
        <v>33</v>
      </c>
      <c r="B32" s="8"/>
      <c r="C32" s="8"/>
      <c r="D32" s="9"/>
      <c r="E32" s="10">
        <f>E31+E29+E28+E27+E26+E25+E23+E22+E21+E20+E19+E18+E17+E15+E14+E12+E11+E10+E8+E7</f>
        <v>131</v>
      </c>
      <c r="F32" s="10">
        <f>E32/20</f>
        <v>6.55</v>
      </c>
    </row>
    <row r="33" spans="1:7" ht="27.75" customHeight="1">
      <c r="A33" s="50" t="s">
        <v>34</v>
      </c>
      <c r="B33" s="51"/>
      <c r="C33" s="51"/>
      <c r="D33" s="51"/>
      <c r="E33" s="51"/>
      <c r="F33" s="52"/>
    </row>
    <row r="34" spans="1:7" ht="30.75" customHeight="1">
      <c r="A34" s="53" t="s">
        <v>40</v>
      </c>
      <c r="B34" s="54"/>
      <c r="C34" s="54"/>
      <c r="D34" s="54"/>
      <c r="E34" s="54"/>
      <c r="F34" s="55"/>
    </row>
    <row r="35" spans="1:7">
      <c r="A35" s="21" t="s">
        <v>41</v>
      </c>
      <c r="B35" s="27">
        <v>6</v>
      </c>
      <c r="C35" s="27">
        <v>5</v>
      </c>
      <c r="D35" s="4">
        <f>C35/B35*100</f>
        <v>83.333333333333343</v>
      </c>
      <c r="E35" s="41">
        <v>9</v>
      </c>
      <c r="F35" s="41"/>
    </row>
    <row r="36" spans="1:7" ht="21.75" customHeight="1">
      <c r="A36" s="22" t="s">
        <v>39</v>
      </c>
      <c r="B36" s="12"/>
      <c r="C36" s="12"/>
      <c r="D36" s="13"/>
      <c r="E36" s="13">
        <f>E35</f>
        <v>9</v>
      </c>
      <c r="F36" s="13">
        <f>E36</f>
        <v>9</v>
      </c>
    </row>
    <row r="37" spans="1:7" ht="28.5" customHeight="1">
      <c r="A37" s="58" t="s">
        <v>34</v>
      </c>
      <c r="B37" s="58"/>
      <c r="C37" s="58"/>
      <c r="D37" s="58"/>
      <c r="E37" s="58"/>
      <c r="F37" s="58"/>
    </row>
    <row r="38" spans="1:7">
      <c r="A38" s="59" t="s">
        <v>35</v>
      </c>
      <c r="B38" s="59"/>
      <c r="C38" s="59"/>
      <c r="D38" s="59"/>
      <c r="E38" s="59"/>
      <c r="F38" s="59"/>
    </row>
    <row r="39" spans="1:7">
      <c r="A39" s="21" t="s">
        <v>36</v>
      </c>
      <c r="B39" s="14">
        <v>450</v>
      </c>
      <c r="C39" s="14">
        <v>333</v>
      </c>
      <c r="D39" s="15">
        <f>C39/B39*100</f>
        <v>74</v>
      </c>
      <c r="E39" s="42">
        <v>8</v>
      </c>
      <c r="F39" s="14"/>
    </row>
    <row r="40" spans="1:7">
      <c r="A40" s="59" t="s">
        <v>35</v>
      </c>
      <c r="B40" s="59"/>
      <c r="C40" s="59"/>
      <c r="D40" s="59"/>
      <c r="E40" s="59"/>
      <c r="F40" s="59"/>
    </row>
    <row r="41" spans="1:7">
      <c r="A41" s="21" t="s">
        <v>36</v>
      </c>
      <c r="B41" s="14">
        <v>1000</v>
      </c>
      <c r="C41" s="14">
        <v>920</v>
      </c>
      <c r="D41" s="15">
        <f>C41/B41*100</f>
        <v>92</v>
      </c>
      <c r="E41" s="42">
        <v>9</v>
      </c>
      <c r="F41" s="14"/>
    </row>
    <row r="42" spans="1:7">
      <c r="A42" s="59" t="s">
        <v>35</v>
      </c>
      <c r="B42" s="59"/>
      <c r="C42" s="59"/>
      <c r="D42" s="59"/>
      <c r="E42" s="59"/>
      <c r="F42" s="59"/>
    </row>
    <row r="43" spans="1:7">
      <c r="A43" s="21" t="s">
        <v>36</v>
      </c>
      <c r="B43" s="14">
        <v>55000</v>
      </c>
      <c r="C43" s="14">
        <v>50341</v>
      </c>
      <c r="D43" s="15">
        <f>C43/B43*100</f>
        <v>91.529090909090911</v>
      </c>
      <c r="E43" s="42">
        <v>9</v>
      </c>
      <c r="F43" s="14"/>
    </row>
    <row r="44" spans="1:7" ht="17.25" customHeight="1">
      <c r="A44" s="23" t="s">
        <v>37</v>
      </c>
      <c r="B44" s="11"/>
      <c r="C44" s="11"/>
      <c r="D44" s="13"/>
      <c r="E44" s="13">
        <f>E39+E41+E43</f>
        <v>26</v>
      </c>
      <c r="F44" s="13">
        <f>E44/3</f>
        <v>8.6666666666666661</v>
      </c>
    </row>
    <row r="45" spans="1:7" ht="21" customHeight="1">
      <c r="A45" s="50" t="s">
        <v>34</v>
      </c>
      <c r="B45" s="51"/>
      <c r="C45" s="51"/>
      <c r="D45" s="51"/>
      <c r="E45" s="51"/>
      <c r="F45" s="52"/>
    </row>
    <row r="47" spans="1:7">
      <c r="A47" s="24"/>
      <c r="B47" s="33"/>
      <c r="C47" s="33"/>
      <c r="D47" s="56"/>
      <c r="E47" s="56"/>
      <c r="F47" s="56"/>
      <c r="G47" s="29"/>
    </row>
    <row r="48" spans="1:7">
      <c r="A48" s="24"/>
      <c r="B48" s="33"/>
      <c r="C48" s="33"/>
      <c r="D48" s="33"/>
      <c r="E48" s="39"/>
      <c r="F48" s="39"/>
      <c r="G48" s="30"/>
    </row>
    <row r="49" spans="1:7">
      <c r="A49" s="25"/>
      <c r="B49" s="31"/>
      <c r="C49" s="31"/>
      <c r="D49" s="31"/>
      <c r="E49" s="31"/>
      <c r="F49" s="31"/>
      <c r="G49" s="29"/>
    </row>
    <row r="50" spans="1:7">
      <c r="A50" s="24"/>
      <c r="B50" s="33"/>
      <c r="C50" s="33"/>
      <c r="D50" s="56"/>
      <c r="E50" s="56"/>
      <c r="F50" s="56"/>
      <c r="G50" s="29"/>
    </row>
    <row r="51" spans="1:7">
      <c r="A51" s="24"/>
      <c r="B51" s="33"/>
      <c r="C51" s="33"/>
      <c r="D51" s="33"/>
      <c r="E51" s="39"/>
      <c r="F51" s="39"/>
      <c r="G51" s="32"/>
    </row>
  </sheetData>
  <mergeCells count="21">
    <mergeCell ref="A30:F30"/>
    <mergeCell ref="A1:F1"/>
    <mergeCell ref="A2:A3"/>
    <mergeCell ref="B2:D2"/>
    <mergeCell ref="E2:E3"/>
    <mergeCell ref="F2:F3"/>
    <mergeCell ref="A5:F5"/>
    <mergeCell ref="A6:F6"/>
    <mergeCell ref="A9:F9"/>
    <mergeCell ref="A13:F13"/>
    <mergeCell ref="A16:F16"/>
    <mergeCell ref="A24:F24"/>
    <mergeCell ref="A45:F45"/>
    <mergeCell ref="D47:F47"/>
    <mergeCell ref="D50:F50"/>
    <mergeCell ref="A33:F33"/>
    <mergeCell ref="A34:F34"/>
    <mergeCell ref="A37:F37"/>
    <mergeCell ref="A38:F38"/>
    <mergeCell ref="A40:F40"/>
    <mergeCell ref="A42:F42"/>
  </mergeCells>
  <pageMargins left="0.70866141732283472" right="0.19685039370078741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activeCell="I48" sqref="I48"/>
    </sheetView>
  </sheetViews>
  <sheetFormatPr defaultRowHeight="15"/>
  <cols>
    <col min="1" max="1" width="86.5703125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60" t="s">
        <v>46</v>
      </c>
      <c r="B1" s="61"/>
      <c r="C1" s="61"/>
      <c r="D1" s="61"/>
      <c r="E1" s="61"/>
      <c r="F1" s="62"/>
    </row>
    <row r="2" spans="1:6">
      <c r="A2" s="63" t="s">
        <v>0</v>
      </c>
      <c r="B2" s="53" t="s">
        <v>1</v>
      </c>
      <c r="C2" s="54"/>
      <c r="D2" s="55"/>
      <c r="E2" s="65" t="s">
        <v>2</v>
      </c>
      <c r="F2" s="57" t="s">
        <v>3</v>
      </c>
    </row>
    <row r="3" spans="1:6" ht="122.25" customHeight="1">
      <c r="A3" s="64"/>
      <c r="B3" s="47" t="s">
        <v>4</v>
      </c>
      <c r="C3" s="47" t="s">
        <v>5</v>
      </c>
      <c r="D3" s="44" t="s">
        <v>6</v>
      </c>
      <c r="E3" s="65"/>
      <c r="F3" s="57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66" t="s">
        <v>8</v>
      </c>
      <c r="B5" s="66"/>
      <c r="C5" s="66"/>
      <c r="D5" s="66"/>
      <c r="E5" s="66"/>
      <c r="F5" s="66"/>
    </row>
    <row r="6" spans="1:6">
      <c r="A6" s="59" t="s">
        <v>9</v>
      </c>
      <c r="B6" s="59"/>
      <c r="C6" s="59"/>
      <c r="D6" s="59"/>
      <c r="E6" s="59"/>
      <c r="F6" s="59"/>
    </row>
    <row r="7" spans="1:6" ht="14.25" customHeight="1">
      <c r="A7" s="20" t="s">
        <v>10</v>
      </c>
      <c r="B7" s="3">
        <v>260</v>
      </c>
      <c r="C7" s="3">
        <v>498</v>
      </c>
      <c r="D7" s="4">
        <f>C7/B7*100</f>
        <v>191.53846153846155</v>
      </c>
      <c r="E7" s="47">
        <v>10</v>
      </c>
      <c r="F7" s="3"/>
    </row>
    <row r="8" spans="1:6" ht="18" customHeight="1">
      <c r="A8" s="20" t="s">
        <v>11</v>
      </c>
      <c r="B8" s="3">
        <v>25000</v>
      </c>
      <c r="C8" s="3">
        <v>26558</v>
      </c>
      <c r="D8" s="4">
        <f>C8/B8*100</f>
        <v>106.232</v>
      </c>
      <c r="E8" s="47">
        <v>10</v>
      </c>
      <c r="F8" s="3"/>
    </row>
    <row r="9" spans="1:6" ht="32.25" customHeight="1">
      <c r="A9" s="57" t="s">
        <v>43</v>
      </c>
      <c r="B9" s="67"/>
      <c r="C9" s="67"/>
      <c r="D9" s="67"/>
      <c r="E9" s="67"/>
      <c r="F9" s="67"/>
    </row>
    <row r="10" spans="1:6" ht="21.75" customHeight="1">
      <c r="A10" s="20" t="s">
        <v>12</v>
      </c>
      <c r="B10" s="2">
        <v>373</v>
      </c>
      <c r="C10" s="2">
        <v>410</v>
      </c>
      <c r="D10" s="4">
        <f>C10/B10*100</f>
        <v>109.91957104557642</v>
      </c>
      <c r="E10" s="44">
        <v>10</v>
      </c>
      <c r="F10" s="2"/>
    </row>
    <row r="11" spans="1:6">
      <c r="A11" s="20" t="s">
        <v>13</v>
      </c>
      <c r="B11" s="2">
        <v>4800</v>
      </c>
      <c r="C11" s="2">
        <v>5454</v>
      </c>
      <c r="D11" s="4">
        <f>C11/B11*100</f>
        <v>113.625</v>
      </c>
      <c r="E11" s="44">
        <v>10</v>
      </c>
      <c r="F11" s="2"/>
    </row>
    <row r="12" spans="1:6" ht="21.75" customHeight="1">
      <c r="A12" s="20" t="s">
        <v>14</v>
      </c>
      <c r="B12" s="2">
        <v>8</v>
      </c>
      <c r="C12" s="2">
        <v>12</v>
      </c>
      <c r="D12" s="4">
        <f>C12/B12*100</f>
        <v>150</v>
      </c>
      <c r="E12" s="44">
        <v>10</v>
      </c>
      <c r="F12" s="2"/>
    </row>
    <row r="13" spans="1:6" ht="20.25" customHeight="1">
      <c r="A13" s="57" t="s">
        <v>15</v>
      </c>
      <c r="B13" s="57"/>
      <c r="C13" s="57"/>
      <c r="D13" s="57"/>
      <c r="E13" s="57"/>
      <c r="F13" s="57"/>
    </row>
    <row r="14" spans="1:6">
      <c r="A14" s="20" t="s">
        <v>16</v>
      </c>
      <c r="B14" s="5">
        <v>24694</v>
      </c>
      <c r="C14" s="2">
        <v>24971</v>
      </c>
      <c r="D14" s="4">
        <f t="shared" ref="D14:D31" si="0">C14/B14*100</f>
        <v>101.12172997489269</v>
      </c>
      <c r="E14" s="44">
        <v>10</v>
      </c>
      <c r="F14" s="2"/>
    </row>
    <row r="15" spans="1:6" ht="36" customHeight="1">
      <c r="A15" s="20" t="s">
        <v>17</v>
      </c>
      <c r="B15" s="5">
        <v>20000</v>
      </c>
      <c r="C15" s="2">
        <v>20244</v>
      </c>
      <c r="D15" s="4">
        <f t="shared" si="0"/>
        <v>101.22</v>
      </c>
      <c r="E15" s="44">
        <v>10</v>
      </c>
      <c r="F15" s="2"/>
    </row>
    <row r="16" spans="1:6">
      <c r="A16" s="57" t="s">
        <v>18</v>
      </c>
      <c r="B16" s="57"/>
      <c r="C16" s="57"/>
      <c r="D16" s="57"/>
      <c r="E16" s="57"/>
      <c r="F16" s="57"/>
    </row>
    <row r="17" spans="1:6" ht="45.75" customHeight="1">
      <c r="A17" s="21" t="s">
        <v>19</v>
      </c>
      <c r="B17" s="6">
        <v>866</v>
      </c>
      <c r="C17" s="6">
        <v>894</v>
      </c>
      <c r="D17" s="4">
        <f t="shared" si="0"/>
        <v>103.23325635103926</v>
      </c>
      <c r="E17" s="7">
        <v>10</v>
      </c>
      <c r="F17" s="7"/>
    </row>
    <row r="18" spans="1:6">
      <c r="A18" s="21" t="s">
        <v>20</v>
      </c>
      <c r="B18" s="6">
        <v>5</v>
      </c>
      <c r="C18" s="6">
        <v>7</v>
      </c>
      <c r="D18" s="4">
        <f t="shared" si="0"/>
        <v>140</v>
      </c>
      <c r="E18" s="7">
        <v>10</v>
      </c>
      <c r="F18" s="7"/>
    </row>
    <row r="19" spans="1:6">
      <c r="A19" s="21" t="s">
        <v>21</v>
      </c>
      <c r="B19" s="6">
        <v>3942</v>
      </c>
      <c r="C19" s="6">
        <v>3956</v>
      </c>
      <c r="D19" s="4">
        <f t="shared" si="0"/>
        <v>100.35514967021817</v>
      </c>
      <c r="E19" s="7">
        <v>10</v>
      </c>
      <c r="F19" s="7"/>
    </row>
    <row r="20" spans="1:6" ht="30.75" customHeight="1">
      <c r="A20" s="21" t="s">
        <v>22</v>
      </c>
      <c r="B20" s="6">
        <v>718</v>
      </c>
      <c r="C20" s="6">
        <v>2222</v>
      </c>
      <c r="D20" s="4">
        <f t="shared" si="0"/>
        <v>309.47075208913645</v>
      </c>
      <c r="E20" s="7">
        <v>10</v>
      </c>
      <c r="F20" s="7"/>
    </row>
    <row r="21" spans="1:6" ht="33" customHeight="1">
      <c r="A21" s="21" t="s">
        <v>23</v>
      </c>
      <c r="B21" s="6">
        <v>5</v>
      </c>
      <c r="C21" s="6">
        <v>7</v>
      </c>
      <c r="D21" s="4">
        <f t="shared" si="0"/>
        <v>140</v>
      </c>
      <c r="E21" s="7">
        <v>10</v>
      </c>
      <c r="F21" s="7"/>
    </row>
    <row r="22" spans="1:6">
      <c r="A22" s="21" t="s">
        <v>38</v>
      </c>
      <c r="B22" s="6">
        <v>1866</v>
      </c>
      <c r="C22" s="6">
        <v>2747</v>
      </c>
      <c r="D22" s="4">
        <f t="shared" si="0"/>
        <v>147.21329046087888</v>
      </c>
      <c r="E22" s="7">
        <v>10</v>
      </c>
      <c r="F22" s="7"/>
    </row>
    <row r="23" spans="1:6" ht="30">
      <c r="A23" s="21" t="s">
        <v>24</v>
      </c>
      <c r="B23" s="6">
        <v>1</v>
      </c>
      <c r="C23" s="6">
        <v>1</v>
      </c>
      <c r="D23" s="4">
        <f t="shared" si="0"/>
        <v>100</v>
      </c>
      <c r="E23" s="7">
        <v>10</v>
      </c>
      <c r="F23" s="7"/>
    </row>
    <row r="24" spans="1:6" ht="22.5" customHeight="1">
      <c r="A24" s="57" t="s">
        <v>25</v>
      </c>
      <c r="B24" s="57"/>
      <c r="C24" s="57"/>
      <c r="D24" s="57"/>
      <c r="E24" s="57"/>
      <c r="F24" s="57"/>
    </row>
    <row r="25" spans="1:6">
      <c r="A25" s="21" t="s">
        <v>26</v>
      </c>
      <c r="B25" s="6">
        <v>1</v>
      </c>
      <c r="C25" s="6">
        <v>1</v>
      </c>
      <c r="D25" s="4">
        <f t="shared" si="0"/>
        <v>100</v>
      </c>
      <c r="E25" s="7">
        <v>10</v>
      </c>
      <c r="F25" s="7"/>
    </row>
    <row r="26" spans="1:6">
      <c r="A26" s="21" t="s">
        <v>27</v>
      </c>
      <c r="B26" s="6">
        <v>10</v>
      </c>
      <c r="C26" s="6">
        <v>11</v>
      </c>
      <c r="D26" s="4">
        <f t="shared" si="0"/>
        <v>110.00000000000001</v>
      </c>
      <c r="E26" s="7">
        <v>10</v>
      </c>
      <c r="F26" s="7"/>
    </row>
    <row r="27" spans="1:6">
      <c r="A27" s="21" t="s">
        <v>28</v>
      </c>
      <c r="B27" s="6">
        <v>1</v>
      </c>
      <c r="C27" s="6">
        <v>2</v>
      </c>
      <c r="D27" s="4">
        <f t="shared" si="0"/>
        <v>200</v>
      </c>
      <c r="E27" s="7">
        <v>10</v>
      </c>
      <c r="F27" s="7"/>
    </row>
    <row r="28" spans="1:6">
      <c r="A28" s="21" t="s">
        <v>29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>
      <c r="A29" s="21" t="s">
        <v>30</v>
      </c>
      <c r="B29" s="6">
        <v>160</v>
      </c>
      <c r="C29" s="6">
        <v>208</v>
      </c>
      <c r="D29" s="4">
        <f t="shared" si="0"/>
        <v>130</v>
      </c>
      <c r="E29" s="7">
        <v>10</v>
      </c>
      <c r="F29" s="7"/>
    </row>
    <row r="30" spans="1:6" ht="18.75" customHeight="1">
      <c r="A30" s="57" t="s">
        <v>31</v>
      </c>
      <c r="B30" s="57"/>
      <c r="C30" s="57"/>
      <c r="D30" s="57"/>
      <c r="E30" s="57"/>
      <c r="F30" s="57"/>
    </row>
    <row r="31" spans="1:6">
      <c r="A31" s="21" t="s">
        <v>32</v>
      </c>
      <c r="B31" s="6">
        <v>700</v>
      </c>
      <c r="C31" s="6">
        <v>740</v>
      </c>
      <c r="D31" s="4">
        <f t="shared" si="0"/>
        <v>105.71428571428572</v>
      </c>
      <c r="E31" s="7">
        <v>10</v>
      </c>
      <c r="F31" s="7"/>
    </row>
    <row r="32" spans="1:6">
      <c r="A32" s="22" t="s">
        <v>33</v>
      </c>
      <c r="B32" s="8"/>
      <c r="C32" s="8"/>
      <c r="D32" s="9"/>
      <c r="E32" s="10">
        <f>E31+E29+E28+E27+E26+E25+E23+E22+E21+E20+E19+E18+E17+E15+E14+E12+E11+E10+E8+E7</f>
        <v>192</v>
      </c>
      <c r="F32" s="10">
        <f>E32/20</f>
        <v>9.6</v>
      </c>
    </row>
    <row r="33" spans="1:7" ht="27.75" customHeight="1">
      <c r="A33" s="50" t="s">
        <v>47</v>
      </c>
      <c r="B33" s="51"/>
      <c r="C33" s="51"/>
      <c r="D33" s="51"/>
      <c r="E33" s="51"/>
      <c r="F33" s="52"/>
    </row>
    <row r="34" spans="1:7" ht="30.75" customHeight="1">
      <c r="A34" s="53" t="s">
        <v>40</v>
      </c>
      <c r="B34" s="54"/>
      <c r="C34" s="54"/>
      <c r="D34" s="54"/>
      <c r="E34" s="54"/>
      <c r="F34" s="55"/>
    </row>
    <row r="35" spans="1:7">
      <c r="A35" s="21" t="s">
        <v>41</v>
      </c>
      <c r="B35" s="27">
        <v>6</v>
      </c>
      <c r="C35" s="27">
        <v>6</v>
      </c>
      <c r="D35" s="4">
        <f>C35/B35*100</f>
        <v>100</v>
      </c>
      <c r="E35" s="45">
        <v>10</v>
      </c>
      <c r="F35" s="45"/>
    </row>
    <row r="36" spans="1:7" ht="21.75" customHeight="1">
      <c r="A36" s="22" t="s">
        <v>39</v>
      </c>
      <c r="B36" s="12"/>
      <c r="C36" s="12"/>
      <c r="D36" s="13"/>
      <c r="E36" s="13">
        <f>E35</f>
        <v>10</v>
      </c>
      <c r="F36" s="13">
        <f>E36</f>
        <v>10</v>
      </c>
    </row>
    <row r="37" spans="1:7" ht="28.5" customHeight="1">
      <c r="A37" s="58" t="s">
        <v>48</v>
      </c>
      <c r="B37" s="58"/>
      <c r="C37" s="58"/>
      <c r="D37" s="58"/>
      <c r="E37" s="58"/>
      <c r="F37" s="58"/>
    </row>
    <row r="38" spans="1:7">
      <c r="A38" s="59" t="s">
        <v>35</v>
      </c>
      <c r="B38" s="59"/>
      <c r="C38" s="59"/>
      <c r="D38" s="59"/>
      <c r="E38" s="59"/>
      <c r="F38" s="59"/>
    </row>
    <row r="39" spans="1:7">
      <c r="A39" s="21" t="s">
        <v>36</v>
      </c>
      <c r="B39" s="14">
        <v>450</v>
      </c>
      <c r="C39" s="14">
        <v>459</v>
      </c>
      <c r="D39" s="15">
        <f>C39/B39*100</f>
        <v>102</v>
      </c>
      <c r="E39" s="46">
        <v>10</v>
      </c>
      <c r="F39" s="14"/>
    </row>
    <row r="40" spans="1:7">
      <c r="A40" s="59" t="s">
        <v>35</v>
      </c>
      <c r="B40" s="59"/>
      <c r="C40" s="59"/>
      <c r="D40" s="59"/>
      <c r="E40" s="59"/>
      <c r="F40" s="59"/>
    </row>
    <row r="41" spans="1:7">
      <c r="A41" s="21" t="s">
        <v>36</v>
      </c>
      <c r="B41" s="14">
        <v>1000</v>
      </c>
      <c r="C41" s="14">
        <v>1002</v>
      </c>
      <c r="D41" s="15">
        <f>C41/B41*100</f>
        <v>100.2</v>
      </c>
      <c r="E41" s="46">
        <v>10</v>
      </c>
      <c r="F41" s="14"/>
    </row>
    <row r="42" spans="1:7">
      <c r="A42" s="59" t="s">
        <v>35</v>
      </c>
      <c r="B42" s="59"/>
      <c r="C42" s="59"/>
      <c r="D42" s="59"/>
      <c r="E42" s="59"/>
      <c r="F42" s="59"/>
    </row>
    <row r="43" spans="1:7">
      <c r="A43" s="21" t="s">
        <v>36</v>
      </c>
      <c r="B43" s="14">
        <v>55000</v>
      </c>
      <c r="C43" s="14">
        <v>64067</v>
      </c>
      <c r="D43" s="15">
        <f>C43/B43*100</f>
        <v>116.48545454545453</v>
      </c>
      <c r="E43" s="46">
        <v>10</v>
      </c>
      <c r="F43" s="14"/>
    </row>
    <row r="44" spans="1:7" ht="17.25" customHeight="1">
      <c r="A44" s="23" t="s">
        <v>37</v>
      </c>
      <c r="B44" s="11"/>
      <c r="C44" s="11"/>
      <c r="D44" s="13"/>
      <c r="E44" s="13">
        <f>E39+E41+E43</f>
        <v>30</v>
      </c>
      <c r="F44" s="13">
        <f>E44/3</f>
        <v>10</v>
      </c>
    </row>
    <row r="45" spans="1:7" ht="21" customHeight="1">
      <c r="A45" s="50" t="s">
        <v>48</v>
      </c>
      <c r="B45" s="51"/>
      <c r="C45" s="51"/>
      <c r="D45" s="51"/>
      <c r="E45" s="51"/>
      <c r="F45" s="52"/>
    </row>
    <row r="47" spans="1:7">
      <c r="A47" s="24"/>
      <c r="B47" s="33"/>
      <c r="C47" s="33"/>
      <c r="D47" s="56"/>
      <c r="E47" s="56"/>
      <c r="F47" s="56"/>
      <c r="G47" s="29"/>
    </row>
    <row r="48" spans="1:7">
      <c r="A48" s="24"/>
      <c r="B48" s="33"/>
      <c r="C48" s="33"/>
      <c r="D48" s="33"/>
      <c r="E48" s="48"/>
      <c r="F48" s="48"/>
      <c r="G48" s="30"/>
    </row>
    <row r="49" spans="1:7">
      <c r="A49" s="25"/>
      <c r="B49" s="31"/>
      <c r="C49" s="31"/>
      <c r="D49" s="31"/>
      <c r="E49" s="31"/>
      <c r="F49" s="31"/>
      <c r="G49" s="29"/>
    </row>
    <row r="50" spans="1:7">
      <c r="A50" s="24"/>
      <c r="B50" s="33"/>
      <c r="C50" s="33"/>
      <c r="D50" s="56"/>
      <c r="E50" s="56"/>
      <c r="F50" s="56"/>
      <c r="G50" s="29"/>
    </row>
    <row r="51" spans="1:7">
      <c r="A51" s="24"/>
      <c r="B51" s="33"/>
      <c r="C51" s="33"/>
      <c r="D51" s="33"/>
      <c r="E51" s="48"/>
      <c r="F51" s="48"/>
      <c r="G51" s="32"/>
    </row>
  </sheetData>
  <mergeCells count="21">
    <mergeCell ref="A45:F45"/>
    <mergeCell ref="D47:F47"/>
    <mergeCell ref="D50:F50"/>
    <mergeCell ref="A33:F33"/>
    <mergeCell ref="A34:F34"/>
    <mergeCell ref="A37:F37"/>
    <mergeCell ref="A38:F38"/>
    <mergeCell ref="A40:F40"/>
    <mergeCell ref="A42:F42"/>
    <mergeCell ref="A30:F30"/>
    <mergeCell ref="A1:F1"/>
    <mergeCell ref="A2:A3"/>
    <mergeCell ref="B2:D2"/>
    <mergeCell ref="E2:E3"/>
    <mergeCell ref="F2:F3"/>
    <mergeCell ref="A5:F5"/>
    <mergeCell ref="A6:F6"/>
    <mergeCell ref="A9:F9"/>
    <mergeCell ref="A13:F13"/>
    <mergeCell ref="A16:F16"/>
    <mergeCell ref="A24:F24"/>
  </mergeCells>
  <pageMargins left="0.70866141732283472" right="0.19685039370078741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46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1-й квартал</vt:lpstr>
      <vt:lpstr>2-й квартал</vt:lpstr>
      <vt:lpstr>3-й квартал</vt:lpstr>
      <vt:lpstr>год</vt:lpstr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2025-04-15T03:53:39Z</dcterms:modified>
</cp:coreProperties>
</file>